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0" windowWidth="19812" windowHeight="9000"/>
  </bookViews>
  <sheets>
    <sheet name="ООО" sheetId="1" r:id="rId1"/>
  </sheets>
  <calcPr calcId="125725"/>
</workbook>
</file>

<file path=xl/calcChain.xml><?xml version="1.0" encoding="utf-8"?>
<calcChain xmlns="http://schemas.openxmlformats.org/spreadsheetml/2006/main">
  <c r="C13" i="1"/>
  <c r="C8"/>
  <c r="C10" s="1"/>
  <c r="C5"/>
  <c r="C6" s="1"/>
  <c r="C7" s="1"/>
  <c r="B5"/>
  <c r="B6" s="1"/>
  <c r="B8" l="1"/>
  <c r="B10" s="1"/>
  <c r="B16" s="1"/>
  <c r="B7"/>
  <c r="C14"/>
  <c r="C16" s="1"/>
</calcChain>
</file>

<file path=xl/sharedStrings.xml><?xml version="1.0" encoding="utf-8"?>
<sst xmlns="http://schemas.openxmlformats.org/spreadsheetml/2006/main" count="17" uniqueCount="17">
  <si>
    <t>УСН 15%</t>
  </si>
  <si>
    <t>УСН 6%</t>
  </si>
  <si>
    <t>Выручка</t>
  </si>
  <si>
    <t>Расходы</t>
  </si>
  <si>
    <t>Прибыль</t>
  </si>
  <si>
    <t>Рентабельность</t>
  </si>
  <si>
    <t>Налогооблагаемая база</t>
  </si>
  <si>
    <t>Ставка налога</t>
  </si>
  <si>
    <t>Сумма налога до вычетов</t>
  </si>
  <si>
    <t>Налоговые вычеты</t>
  </si>
  <si>
    <t>Взносы с наемных работников</t>
  </si>
  <si>
    <t>Итого взносы в фонды</t>
  </si>
  <si>
    <t>Разрешенная сумма вычета</t>
  </si>
  <si>
    <t>Сумма налога после вычетов</t>
  </si>
  <si>
    <t>Выбор объекта УСН для ООО</t>
  </si>
  <si>
    <t>Заполните клетки отмеченные, зеленым цветом</t>
  </si>
  <si>
    <t>Не заполняйте клетки, омеченные серым цветом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</si>
</sst>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4E8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 indent="1"/>
    </xf>
    <xf numFmtId="0" fontId="5" fillId="0" borderId="0" xfId="0" applyFont="1" applyFill="1" applyAlignment="1">
      <alignment horizontal="left" vertical="top" wrapText="1" indent="1"/>
    </xf>
    <xf numFmtId="3" fontId="4" fillId="3" borderId="0" xfId="0" applyNumberFormat="1" applyFont="1" applyFill="1" applyAlignment="1">
      <alignment horizontal="right" vertical="top" wrapText="1"/>
    </xf>
    <xf numFmtId="164" fontId="4" fillId="3" borderId="0" xfId="1" applyNumberFormat="1" applyFont="1" applyFill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vertical="top" wrapText="1"/>
    </xf>
    <xf numFmtId="9" fontId="4" fillId="4" borderId="0" xfId="2" applyFont="1" applyFill="1" applyBorder="1" applyAlignment="1">
      <alignment horizontal="right" vertical="top" wrapText="1"/>
    </xf>
    <xf numFmtId="3" fontId="4" fillId="4" borderId="0" xfId="0" applyNumberFormat="1" applyFont="1" applyFill="1" applyAlignment="1">
      <alignment horizontal="right" vertical="top" wrapText="1"/>
    </xf>
    <xf numFmtId="9" fontId="4" fillId="4" borderId="0" xfId="0" applyNumberFormat="1" applyFont="1" applyFill="1" applyAlignment="1">
      <alignment horizontal="right" vertical="top" wrapText="1"/>
    </xf>
    <xf numFmtId="3" fontId="5" fillId="4" borderId="0" xfId="0" applyNumberFormat="1" applyFont="1" applyFill="1" applyAlignment="1">
      <alignment horizontal="right"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3" fontId="5" fillId="4" borderId="3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0" borderId="0" xfId="0" applyFill="1"/>
    <xf numFmtId="0" fontId="0" fillId="4" borderId="0" xfId="0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>
      <selection activeCell="C29" sqref="C29"/>
    </sheetView>
  </sheetViews>
  <sheetFormatPr defaultRowHeight="14.4"/>
  <cols>
    <col min="1" max="1" width="37.77734375" customWidth="1"/>
    <col min="2" max="3" width="13.44140625" customWidth="1"/>
  </cols>
  <sheetData>
    <row r="1" spans="1:3" ht="18">
      <c r="A1" s="1" t="s">
        <v>14</v>
      </c>
    </row>
    <row r="2" spans="1:3" ht="9" customHeight="1"/>
    <row r="3" spans="1:3" ht="15" thickBot="1">
      <c r="A3" s="2"/>
      <c r="B3" s="3" t="s">
        <v>0</v>
      </c>
      <c r="C3" s="3" t="s">
        <v>1</v>
      </c>
    </row>
    <row r="4" spans="1:3" ht="15" thickTop="1">
      <c r="A4" s="4" t="s">
        <v>2</v>
      </c>
      <c r="B4" s="8">
        <v>3000000</v>
      </c>
      <c r="C4" s="8">
        <v>3000000</v>
      </c>
    </row>
    <row r="5" spans="1:3">
      <c r="A5" s="4" t="s">
        <v>3</v>
      </c>
      <c r="B5" s="9">
        <f>+B4*0.7</f>
        <v>2100000</v>
      </c>
      <c r="C5" s="9">
        <f>+C4*0.7</f>
        <v>2100000</v>
      </c>
    </row>
    <row r="6" spans="1:3">
      <c r="A6" s="4" t="s">
        <v>4</v>
      </c>
      <c r="B6" s="10">
        <f>+B4-B5</f>
        <v>900000</v>
      </c>
      <c r="C6" s="10">
        <f>+C4-C5</f>
        <v>900000</v>
      </c>
    </row>
    <row r="7" spans="1:3">
      <c r="A7" s="4" t="s">
        <v>5</v>
      </c>
      <c r="B7" s="11">
        <f>+B6/B4</f>
        <v>0.3</v>
      </c>
      <c r="C7" s="11">
        <f>+C6/C4</f>
        <v>0.3</v>
      </c>
    </row>
    <row r="8" spans="1:3">
      <c r="A8" s="4" t="s">
        <v>6</v>
      </c>
      <c r="B8" s="12">
        <f>+B6</f>
        <v>900000</v>
      </c>
      <c r="C8" s="12">
        <f>+C4</f>
        <v>3000000</v>
      </c>
    </row>
    <row r="9" spans="1:3">
      <c r="A9" s="4" t="s">
        <v>7</v>
      </c>
      <c r="B9" s="13">
        <v>0.15</v>
      </c>
      <c r="C9" s="13">
        <v>0.06</v>
      </c>
    </row>
    <row r="10" spans="1:3">
      <c r="A10" s="5" t="s">
        <v>8</v>
      </c>
      <c r="B10" s="10">
        <f>+B8*B9</f>
        <v>135000</v>
      </c>
      <c r="C10" s="10">
        <f>+C8*C9</f>
        <v>180000</v>
      </c>
    </row>
    <row r="11" spans="1:3">
      <c r="A11" s="4" t="s">
        <v>9</v>
      </c>
      <c r="B11" s="12"/>
      <c r="C11" s="12"/>
    </row>
    <row r="12" spans="1:3">
      <c r="A12" s="6" t="s">
        <v>10</v>
      </c>
      <c r="B12" s="12"/>
      <c r="C12" s="8">
        <v>40000</v>
      </c>
    </row>
    <row r="13" spans="1:3">
      <c r="A13" s="7" t="s">
        <v>11</v>
      </c>
      <c r="B13" s="10"/>
      <c r="C13" s="10">
        <f>SUM(C12:C12)</f>
        <v>40000</v>
      </c>
    </row>
    <row r="14" spans="1:3">
      <c r="A14" s="7" t="s">
        <v>12</v>
      </c>
      <c r="B14" s="12"/>
      <c r="C14" s="14">
        <f>MIN(C10/2,C12)</f>
        <v>40000</v>
      </c>
    </row>
    <row r="15" spans="1:3" ht="6" customHeight="1">
      <c r="A15" s="6"/>
      <c r="B15" s="15"/>
      <c r="C15" s="15"/>
    </row>
    <row r="16" spans="1:3" ht="15" thickBot="1">
      <c r="A16" s="5" t="s">
        <v>13</v>
      </c>
      <c r="B16" s="16">
        <f>+B10</f>
        <v>135000</v>
      </c>
      <c r="C16" s="16">
        <f>+C10-C14</f>
        <v>140000</v>
      </c>
    </row>
    <row r="17" spans="1:3" ht="15" thickTop="1"/>
    <row r="19" spans="1:3">
      <c r="A19" t="s">
        <v>15</v>
      </c>
      <c r="C19" s="17"/>
    </row>
    <row r="20" spans="1:3" s="18" customFormat="1" ht="6.6" customHeight="1"/>
    <row r="21" spans="1:3">
      <c r="A21" t="s">
        <v>16</v>
      </c>
      <c r="C2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2017-09-13T16:05:07Z</dcterms:created>
  <dcterms:modified xsi:type="dcterms:W3CDTF">2017-09-13T16:15:26Z</dcterms:modified>
</cp:coreProperties>
</file>